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15" windowWidth="15480" windowHeight="10110"/>
  </bookViews>
  <sheets>
    <sheet name="Una notte al museo" sheetId="1" r:id="rId1"/>
  </sheets>
  <definedNames>
    <definedName name="_xlnm._FilterDatabase" localSheetId="0">'Una notte al museo'!$A$2:$L$4</definedName>
    <definedName name="_xlnm.Print_Area" localSheetId="0">'Una notte al museo'!$A$1:$O$16</definedName>
  </definedNames>
  <calcPr calcId="145621"/>
</workbook>
</file>

<file path=xl/calcChain.xml><?xml version="1.0" encoding="utf-8"?>
<calcChain xmlns="http://schemas.openxmlformats.org/spreadsheetml/2006/main">
  <c r="H5" i="1"/>
  <c r="I5" s="1"/>
  <c r="E5"/>
  <c r="F5" s="1"/>
  <c r="E6"/>
  <c r="F6" s="1"/>
  <c r="H6"/>
  <c r="I6" s="1"/>
  <c r="E4"/>
  <c r="F4" s="1"/>
  <c r="H4"/>
  <c r="I4" s="1"/>
  <c r="J5" l="1"/>
  <c r="N5" s="1"/>
  <c r="O5" s="1"/>
  <c r="J6"/>
  <c r="N6" s="1"/>
  <c r="O6" s="1"/>
  <c r="J4"/>
  <c r="N4" s="1"/>
  <c r="O4" s="1"/>
  <c r="H7" l="1"/>
  <c r="I7" s="1"/>
  <c r="E7"/>
  <c r="F7" s="1"/>
  <c r="J7" l="1"/>
  <c r="N7" s="1"/>
  <c r="O7" s="1"/>
  <c r="H13" l="1"/>
  <c r="I13" s="1"/>
  <c r="E13"/>
  <c r="F13" s="1"/>
  <c r="E10"/>
  <c r="F10" s="1"/>
  <c r="H10"/>
  <c r="I10" s="1"/>
  <c r="E3"/>
  <c r="F3" s="1"/>
  <c r="H3"/>
  <c r="I3" s="1"/>
  <c r="E9"/>
  <c r="F9" s="1"/>
  <c r="H9"/>
  <c r="I9" s="1"/>
  <c r="E11"/>
  <c r="F11" s="1"/>
  <c r="H11"/>
  <c r="I11" s="1"/>
  <c r="E12"/>
  <c r="F12" s="1"/>
  <c r="H12"/>
  <c r="I12" s="1"/>
  <c r="J9" l="1"/>
  <c r="N9" s="1"/>
  <c r="J3"/>
  <c r="N3" s="1"/>
  <c r="O3" s="1"/>
  <c r="J13"/>
  <c r="N13" s="1"/>
  <c r="J12"/>
  <c r="N12" s="1"/>
  <c r="J11"/>
  <c r="N11" s="1"/>
  <c r="J10"/>
  <c r="N10" s="1"/>
</calcChain>
</file>

<file path=xl/sharedStrings.xml><?xml version="1.0" encoding="utf-8"?>
<sst xmlns="http://schemas.openxmlformats.org/spreadsheetml/2006/main" count="52" uniqueCount="49">
  <si>
    <t>Sito</t>
  </si>
  <si>
    <t>Istituto di appartenenza</t>
  </si>
  <si>
    <t>Comune</t>
  </si>
  <si>
    <t>N. partecipanti Area III</t>
  </si>
  <si>
    <t>Costo unitario lordo dipendente Area III comprensivo degli oneri dell'Amm.ne</t>
  </si>
  <si>
    <t>Totale Costo complessivo lordo dipendenti Area III comprensivo degli oneri dell'Amm.ne</t>
  </si>
  <si>
    <t>N. partecipanti Area I e II</t>
  </si>
  <si>
    <t>Costo unitario lordo dipendente Area I e II comprensivo degli oneri dell'Amm.ne</t>
  </si>
  <si>
    <t>Totale Costo complessivo lordo dipendenti Area I e II comprensivo degli oneri dell'Amm.ne</t>
  </si>
  <si>
    <t>Area I II e III  Costo totale unitario complessivo per singola giornata di apertura</t>
  </si>
  <si>
    <t>Museo Nazionale di Ravenna</t>
  </si>
  <si>
    <t>Soprintendenza per i Beni Architettonici e Paesaggistici per le province di Ravenna, Ferrara, Forlì-Cesena e Rimini</t>
  </si>
  <si>
    <t>RAVENNA</t>
  </si>
  <si>
    <t>Galleria Nazionale di Parma e Teatro Farnese</t>
  </si>
  <si>
    <t>PARMA</t>
  </si>
  <si>
    <t>Villa Lante della Rovere</t>
  </si>
  <si>
    <t>Soprintendenza per i beni architettonici e paesaggistici per le province di roma, frosinone, latina, rieti e viterbo</t>
  </si>
  <si>
    <t>VITERBO</t>
  </si>
  <si>
    <t>Palazzo Farnese</t>
  </si>
  <si>
    <t>CAPRAROLA</t>
  </si>
  <si>
    <t>Soprintendenza dei beni archeologici della Calabria</t>
  </si>
  <si>
    <t>Rocca di Gradara</t>
  </si>
  <si>
    <t>Museo archeologico nazionale</t>
  </si>
  <si>
    <t>CAMPOBASSO</t>
  </si>
  <si>
    <t>Palazzo Pistilli</t>
  </si>
  <si>
    <t>aperture previste prima della proposta di rimodulazione</t>
  </si>
  <si>
    <t>N. aperture che si propongono</t>
  </si>
  <si>
    <t>nuove spese</t>
  </si>
  <si>
    <t>risparmio derivata dalla rimodulazione</t>
  </si>
  <si>
    <t>URBINO</t>
  </si>
  <si>
    <t>Soprintendenza per i beni storici, artistici ed etnoantropologici delle Marche</t>
  </si>
  <si>
    <t>Soprintendenza per i beni storici, artistici ed etnoantropologici di Parma</t>
  </si>
  <si>
    <t>Galleria Nazionale delle Marche</t>
  </si>
  <si>
    <t>Soprintendenza per i beni archeologici del Molise</t>
  </si>
  <si>
    <t>Soprintendenza per i beni storici, artistici ed etnoantropologici del Molise</t>
  </si>
  <si>
    <t>GRADARA</t>
  </si>
  <si>
    <t>Soprintendenza per i beni archeologici della Basilicata</t>
  </si>
  <si>
    <t>economie derivanti dalla proposta di rimodulazione</t>
  </si>
  <si>
    <t>PROGETTO "UNA NOTTE AL MUSEO". PROPOSTA DI RIMODULAZIONE PER LE APERTURE DI NOVEMBRE E DICEMBRE 2013</t>
  </si>
  <si>
    <t>Costo complessivo per aperture che si propongono</t>
  </si>
  <si>
    <t>economie tra aperture previste e quelle proposte</t>
  </si>
  <si>
    <t>GENOVA</t>
  </si>
  <si>
    <t>Soprintendenza per i beni architettonici e paesaggistici della Liguria</t>
  </si>
  <si>
    <t>Palazzo Reale</t>
  </si>
  <si>
    <t>Costo complessivo per aperture previste</t>
  </si>
  <si>
    <t>Museo Archeologico nazionale</t>
  </si>
  <si>
    <t>REGGIO CALABRIA</t>
  </si>
  <si>
    <t>MELFI</t>
  </si>
  <si>
    <t>Soprintendenza per i beni architettonici e paesaggistici per le province di Roma, Frosinone, Latina, Rieti e Viterbo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</si>
</sst>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22"/>
      <name val="Arial"/>
      <family val="2"/>
    </font>
    <font>
      <b/>
      <sz val="20"/>
      <name val="Bookman Old Style"/>
      <family val="1"/>
    </font>
    <font>
      <b/>
      <sz val="22"/>
      <name val="Bookman Old Style"/>
      <family val="1"/>
    </font>
    <font>
      <b/>
      <sz val="22"/>
      <color indexed="10"/>
      <name val="Bookman Old Style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8" fillId="22" borderId="0" applyNumberFormat="0" applyBorder="0" applyAlignment="0" applyProtection="0"/>
    <xf numFmtId="0" fontId="7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38">
    <xf numFmtId="0" fontId="0" fillId="0" borderId="0" xfId="0"/>
    <xf numFmtId="0" fontId="21" fillId="0" borderId="12" xfId="0" applyFont="1" applyFill="1" applyBorder="1" applyAlignment="1">
      <alignment horizontal="center" vertical="center" wrapText="1"/>
    </xf>
    <xf numFmtId="4" fontId="21" fillId="0" borderId="12" xfId="0" applyNumberFormat="1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4" fontId="21" fillId="0" borderId="18" xfId="0" applyNumberFormat="1" applyFont="1" applyFill="1" applyBorder="1" applyAlignment="1">
      <alignment horizontal="center" vertical="center" wrapText="1"/>
    </xf>
    <xf numFmtId="4" fontId="21" fillId="0" borderId="19" xfId="0" applyNumberFormat="1" applyFont="1" applyFill="1" applyBorder="1" applyAlignment="1">
      <alignment horizontal="center" vertical="center" wrapText="1"/>
    </xf>
    <xf numFmtId="4" fontId="21" fillId="0" borderId="13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4" fontId="22" fillId="0" borderId="15" xfId="0" applyNumberFormat="1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4" fontId="22" fillId="0" borderId="17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vertical="center"/>
    </xf>
    <xf numFmtId="4" fontId="22" fillId="0" borderId="14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horizontal="center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6"/>
  <sheetViews>
    <sheetView tabSelected="1" view="pageBreakPreview" topLeftCell="E1" zoomScale="43" zoomScaleNormal="50" zoomScaleSheetLayoutView="43" workbookViewId="0">
      <selection activeCell="R5" sqref="R5"/>
    </sheetView>
  </sheetViews>
  <sheetFormatPr defaultRowHeight="91.5" customHeight="1"/>
  <cols>
    <col min="1" max="1" width="33.42578125" style="9" customWidth="1"/>
    <col min="2" max="2" width="67.5703125" style="10" customWidth="1"/>
    <col min="3" max="3" width="27" style="11" customWidth="1"/>
    <col min="4" max="4" width="10.7109375" style="11" customWidth="1"/>
    <col min="5" max="5" width="33" style="11" customWidth="1"/>
    <col min="6" max="6" width="27.28515625" style="11" customWidth="1"/>
    <col min="7" max="7" width="10.7109375" style="11" customWidth="1"/>
    <col min="8" max="8" width="21" style="11" customWidth="1"/>
    <col min="9" max="9" width="27.5703125" style="11" customWidth="1"/>
    <col min="10" max="10" width="26" style="11" customWidth="1"/>
    <col min="11" max="11" width="23.28515625" style="12" customWidth="1"/>
    <col min="12" max="12" width="27.28515625" style="9" customWidth="1"/>
    <col min="13" max="13" width="22.42578125" style="11" customWidth="1"/>
    <col min="14" max="14" width="30.28515625" style="11" customWidth="1"/>
    <col min="15" max="15" width="31.5703125" style="9" customWidth="1"/>
    <col min="16" max="256" width="10.7109375" style="9" customWidth="1"/>
    <col min="257" max="16384" width="9.140625" style="9"/>
  </cols>
  <sheetData>
    <row r="1" spans="1:22" s="8" customFormat="1" ht="91.5" customHeight="1" thickBot="1">
      <c r="A1" s="36" t="s">
        <v>38</v>
      </c>
      <c r="B1" s="36"/>
      <c r="C1" s="36"/>
      <c r="D1" s="36"/>
      <c r="E1" s="7"/>
      <c r="F1" s="7"/>
      <c r="G1" s="7"/>
      <c r="H1" s="7"/>
      <c r="I1" s="7"/>
      <c r="J1" s="36"/>
      <c r="K1" s="36"/>
      <c r="L1" s="36"/>
      <c r="M1" s="36"/>
      <c r="N1" s="36"/>
      <c r="O1" s="36"/>
    </row>
    <row r="2" spans="1:22" s="14" customFormat="1" ht="297.75" customHeight="1" thickBot="1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25</v>
      </c>
      <c r="L2" s="28" t="s">
        <v>44</v>
      </c>
      <c r="M2" s="27" t="s">
        <v>26</v>
      </c>
      <c r="N2" s="28" t="s">
        <v>39</v>
      </c>
      <c r="O2" s="28" t="s">
        <v>40</v>
      </c>
      <c r="P2" s="13"/>
      <c r="Q2" s="13"/>
      <c r="R2" s="13"/>
      <c r="S2" s="13"/>
      <c r="T2" s="13"/>
      <c r="U2" s="13"/>
      <c r="V2" s="13"/>
    </row>
    <row r="3" spans="1:22" s="15" customFormat="1" ht="112.5" customHeight="1">
      <c r="A3" s="29" t="s">
        <v>10</v>
      </c>
      <c r="B3" s="29" t="s">
        <v>11</v>
      </c>
      <c r="C3" s="1" t="s">
        <v>12</v>
      </c>
      <c r="D3" s="1">
        <v>1</v>
      </c>
      <c r="E3" s="1">
        <f t="shared" ref="E3:E13" si="0">100*1.327</f>
        <v>132.69999999999999</v>
      </c>
      <c r="F3" s="1">
        <f t="shared" ref="F3:F12" si="1">D3*E3</f>
        <v>132.69999999999999</v>
      </c>
      <c r="G3" s="1">
        <v>8</v>
      </c>
      <c r="H3" s="1">
        <f t="shared" ref="H3:H13" si="2">80*1.327</f>
        <v>106.16</v>
      </c>
      <c r="I3" s="2">
        <f t="shared" ref="I3:I12" si="3">G3*H3</f>
        <v>849.28</v>
      </c>
      <c r="J3" s="2">
        <f t="shared" ref="J3:J12" si="4">F3+I3</f>
        <v>981.98</v>
      </c>
      <c r="K3" s="3">
        <v>6</v>
      </c>
      <c r="L3" s="4">
        <v>5891.88</v>
      </c>
      <c r="M3" s="3">
        <v>5</v>
      </c>
      <c r="N3" s="4">
        <f t="shared" ref="N3:N12" si="5">J3*M3</f>
        <v>4909.8999999999996</v>
      </c>
      <c r="O3" s="4">
        <f>L3-N3</f>
        <v>981.98000000000047</v>
      </c>
    </row>
    <row r="4" spans="1:22" s="15" customFormat="1" ht="102" customHeight="1">
      <c r="A4" s="29" t="s">
        <v>13</v>
      </c>
      <c r="B4" s="29" t="s">
        <v>31</v>
      </c>
      <c r="C4" s="1" t="s">
        <v>14</v>
      </c>
      <c r="D4" s="1">
        <v>1</v>
      </c>
      <c r="E4" s="1">
        <f t="shared" si="0"/>
        <v>132.69999999999999</v>
      </c>
      <c r="F4" s="1">
        <f t="shared" si="1"/>
        <v>132.69999999999999</v>
      </c>
      <c r="G4" s="1">
        <v>10</v>
      </c>
      <c r="H4" s="1">
        <f t="shared" si="2"/>
        <v>106.16</v>
      </c>
      <c r="I4" s="2">
        <f t="shared" si="3"/>
        <v>1061.5999999999999</v>
      </c>
      <c r="J4" s="2">
        <f t="shared" si="4"/>
        <v>1194.3</v>
      </c>
      <c r="K4" s="3">
        <v>6</v>
      </c>
      <c r="L4" s="4">
        <v>7165.8</v>
      </c>
      <c r="M4" s="3">
        <v>5</v>
      </c>
      <c r="N4" s="4">
        <f t="shared" si="5"/>
        <v>5971.5</v>
      </c>
      <c r="O4" s="4">
        <f>L4-N4</f>
        <v>1194.3000000000002</v>
      </c>
    </row>
    <row r="5" spans="1:22" s="15" customFormat="1" ht="103.5" customHeight="1">
      <c r="A5" s="29" t="s">
        <v>32</v>
      </c>
      <c r="B5" s="29" t="s">
        <v>30</v>
      </c>
      <c r="C5" s="1" t="s">
        <v>29</v>
      </c>
      <c r="D5" s="1">
        <v>1</v>
      </c>
      <c r="E5" s="1">
        <f t="shared" si="0"/>
        <v>132.69999999999999</v>
      </c>
      <c r="F5" s="1">
        <f t="shared" ref="F5" si="6">D5*E5</f>
        <v>132.69999999999999</v>
      </c>
      <c r="G5" s="1">
        <v>25</v>
      </c>
      <c r="H5" s="1">
        <f t="shared" si="2"/>
        <v>106.16</v>
      </c>
      <c r="I5" s="2">
        <f t="shared" ref="I5" si="7">G5*H5</f>
        <v>2654</v>
      </c>
      <c r="J5" s="2">
        <f t="shared" ref="J5" si="8">F5+I5</f>
        <v>2786.7</v>
      </c>
      <c r="K5" s="3">
        <v>6</v>
      </c>
      <c r="L5" s="4">
        <v>16720.2</v>
      </c>
      <c r="M5" s="3">
        <v>5</v>
      </c>
      <c r="N5" s="4">
        <f t="shared" ref="N5" si="9">J5*M5</f>
        <v>13933.5</v>
      </c>
      <c r="O5" s="4">
        <f>L5-N5</f>
        <v>2786.7000000000007</v>
      </c>
    </row>
    <row r="6" spans="1:22" s="15" customFormat="1" ht="132.75" customHeight="1">
      <c r="A6" s="29" t="s">
        <v>15</v>
      </c>
      <c r="B6" s="29" t="s">
        <v>48</v>
      </c>
      <c r="C6" s="1" t="s">
        <v>17</v>
      </c>
      <c r="D6" s="1">
        <v>1</v>
      </c>
      <c r="E6" s="1">
        <f t="shared" si="0"/>
        <v>132.69999999999999</v>
      </c>
      <c r="F6" s="1">
        <f t="shared" si="1"/>
        <v>132.69999999999999</v>
      </c>
      <c r="G6" s="1">
        <v>6</v>
      </c>
      <c r="H6" s="1">
        <f t="shared" si="2"/>
        <v>106.16</v>
      </c>
      <c r="I6" s="2">
        <f t="shared" si="3"/>
        <v>636.96</v>
      </c>
      <c r="J6" s="2">
        <f t="shared" si="4"/>
        <v>769.66000000000008</v>
      </c>
      <c r="K6" s="3">
        <v>5</v>
      </c>
      <c r="L6" s="4">
        <v>3848.3</v>
      </c>
      <c r="M6" s="3">
        <v>4</v>
      </c>
      <c r="N6" s="5">
        <f t="shared" si="5"/>
        <v>3078.6400000000003</v>
      </c>
      <c r="O6" s="4">
        <f>L6-N6</f>
        <v>769.65999999999985</v>
      </c>
    </row>
    <row r="7" spans="1:22" s="15" customFormat="1" ht="78" customHeight="1">
      <c r="A7" s="29" t="s">
        <v>18</v>
      </c>
      <c r="B7" s="29" t="s">
        <v>16</v>
      </c>
      <c r="C7" s="1" t="s">
        <v>19</v>
      </c>
      <c r="D7" s="1">
        <v>1</v>
      </c>
      <c r="E7" s="1">
        <f t="shared" si="0"/>
        <v>132.69999999999999</v>
      </c>
      <c r="F7" s="1">
        <f t="shared" si="1"/>
        <v>132.69999999999999</v>
      </c>
      <c r="G7" s="1">
        <v>5</v>
      </c>
      <c r="H7" s="1">
        <f t="shared" si="2"/>
        <v>106.16</v>
      </c>
      <c r="I7" s="2">
        <f t="shared" si="3"/>
        <v>530.79999999999995</v>
      </c>
      <c r="J7" s="2">
        <f t="shared" si="4"/>
        <v>663.5</v>
      </c>
      <c r="K7" s="3">
        <v>5</v>
      </c>
      <c r="L7" s="5">
        <v>3317.5</v>
      </c>
      <c r="M7" s="3">
        <v>4</v>
      </c>
      <c r="N7" s="5">
        <f t="shared" si="5"/>
        <v>2654</v>
      </c>
      <c r="O7" s="5">
        <f>L7-N7</f>
        <v>663.5</v>
      </c>
    </row>
    <row r="8" spans="1:22" s="15" customFormat="1" ht="80.25" customHeight="1">
      <c r="A8" s="29" t="s">
        <v>43</v>
      </c>
      <c r="B8" s="29" t="s">
        <v>42</v>
      </c>
      <c r="C8" s="1" t="s">
        <v>41</v>
      </c>
      <c r="D8" s="1">
        <v>1</v>
      </c>
      <c r="E8" s="1">
        <v>132.69999999999999</v>
      </c>
      <c r="F8" s="1">
        <v>132.69999999999999</v>
      </c>
      <c r="G8" s="1">
        <v>7</v>
      </c>
      <c r="H8" s="1">
        <v>106.16</v>
      </c>
      <c r="I8" s="2">
        <v>743.12</v>
      </c>
      <c r="J8" s="2">
        <v>875.82</v>
      </c>
      <c r="K8" s="30">
        <v>0</v>
      </c>
      <c r="L8" s="30">
        <v>0</v>
      </c>
      <c r="M8" s="1">
        <v>1</v>
      </c>
      <c r="N8" s="2">
        <v>875.82</v>
      </c>
      <c r="O8" s="31"/>
    </row>
    <row r="9" spans="1:22" s="15" customFormat="1" ht="87.75" customHeight="1">
      <c r="A9" s="29" t="s">
        <v>21</v>
      </c>
      <c r="B9" s="29" t="s">
        <v>30</v>
      </c>
      <c r="C9" s="1" t="s">
        <v>35</v>
      </c>
      <c r="D9" s="1">
        <v>1</v>
      </c>
      <c r="E9" s="1">
        <f t="shared" si="0"/>
        <v>132.69999999999999</v>
      </c>
      <c r="F9" s="1">
        <f t="shared" si="1"/>
        <v>132.69999999999999</v>
      </c>
      <c r="G9" s="1">
        <v>10</v>
      </c>
      <c r="H9" s="1">
        <f t="shared" si="2"/>
        <v>106.16</v>
      </c>
      <c r="I9" s="2">
        <f t="shared" si="3"/>
        <v>1061.5999999999999</v>
      </c>
      <c r="J9" s="2">
        <f t="shared" si="4"/>
        <v>1194.3</v>
      </c>
      <c r="K9" s="30">
        <v>0</v>
      </c>
      <c r="L9" s="30">
        <v>0</v>
      </c>
      <c r="M9" s="1">
        <v>1</v>
      </c>
      <c r="N9" s="2">
        <f t="shared" si="5"/>
        <v>1194.3</v>
      </c>
      <c r="O9" s="31"/>
    </row>
    <row r="10" spans="1:22" s="15" customFormat="1" ht="91.5" customHeight="1">
      <c r="A10" s="29" t="s">
        <v>22</v>
      </c>
      <c r="B10" s="29" t="s">
        <v>33</v>
      </c>
      <c r="C10" s="1" t="s">
        <v>23</v>
      </c>
      <c r="D10" s="1">
        <v>1</v>
      </c>
      <c r="E10" s="1">
        <f t="shared" si="0"/>
        <v>132.69999999999999</v>
      </c>
      <c r="F10" s="1">
        <f t="shared" si="1"/>
        <v>132.69999999999999</v>
      </c>
      <c r="G10" s="1">
        <v>4</v>
      </c>
      <c r="H10" s="1">
        <f t="shared" si="2"/>
        <v>106.16</v>
      </c>
      <c r="I10" s="2">
        <f t="shared" si="3"/>
        <v>424.64</v>
      </c>
      <c r="J10" s="2">
        <f t="shared" si="4"/>
        <v>557.33999999999992</v>
      </c>
      <c r="K10" s="30">
        <v>0</v>
      </c>
      <c r="L10" s="30">
        <v>0</v>
      </c>
      <c r="M10" s="1">
        <v>1</v>
      </c>
      <c r="N10" s="2">
        <f t="shared" si="5"/>
        <v>557.33999999999992</v>
      </c>
      <c r="O10" s="31"/>
    </row>
    <row r="11" spans="1:22" s="15" customFormat="1" ht="82.5" customHeight="1">
      <c r="A11" s="29" t="s">
        <v>24</v>
      </c>
      <c r="B11" s="29" t="s">
        <v>34</v>
      </c>
      <c r="C11" s="1" t="s">
        <v>23</v>
      </c>
      <c r="D11" s="1">
        <v>4</v>
      </c>
      <c r="E11" s="1">
        <f t="shared" si="0"/>
        <v>132.69999999999999</v>
      </c>
      <c r="F11" s="1">
        <f t="shared" si="1"/>
        <v>530.79999999999995</v>
      </c>
      <c r="G11" s="1">
        <v>0</v>
      </c>
      <c r="H11" s="1">
        <f t="shared" si="2"/>
        <v>106.16</v>
      </c>
      <c r="I11" s="2">
        <f t="shared" si="3"/>
        <v>0</v>
      </c>
      <c r="J11" s="2">
        <f t="shared" si="4"/>
        <v>530.79999999999995</v>
      </c>
      <c r="K11" s="30">
        <v>0</v>
      </c>
      <c r="L11" s="30">
        <v>0</v>
      </c>
      <c r="M11" s="1">
        <v>1</v>
      </c>
      <c r="N11" s="2">
        <f t="shared" si="5"/>
        <v>530.79999999999995</v>
      </c>
      <c r="O11" s="31"/>
    </row>
    <row r="12" spans="1:22" s="15" customFormat="1" ht="79.5" customHeight="1">
      <c r="A12" s="29" t="s">
        <v>45</v>
      </c>
      <c r="B12" s="29" t="s">
        <v>20</v>
      </c>
      <c r="C12" s="1" t="s">
        <v>46</v>
      </c>
      <c r="D12" s="1">
        <v>1</v>
      </c>
      <c r="E12" s="1">
        <f t="shared" si="0"/>
        <v>132.69999999999999</v>
      </c>
      <c r="F12" s="1">
        <f t="shared" si="1"/>
        <v>132.69999999999999</v>
      </c>
      <c r="G12" s="1">
        <v>8</v>
      </c>
      <c r="H12" s="1">
        <f t="shared" si="2"/>
        <v>106.16</v>
      </c>
      <c r="I12" s="2">
        <f t="shared" si="3"/>
        <v>849.28</v>
      </c>
      <c r="J12" s="2">
        <f t="shared" si="4"/>
        <v>981.98</v>
      </c>
      <c r="K12" s="30">
        <v>0</v>
      </c>
      <c r="L12" s="33">
        <v>0</v>
      </c>
      <c r="M12" s="3">
        <v>1</v>
      </c>
      <c r="N12" s="6">
        <f t="shared" si="5"/>
        <v>981.98</v>
      </c>
      <c r="O12" s="32"/>
    </row>
    <row r="13" spans="1:22" s="15" customFormat="1" ht="91.5" customHeight="1">
      <c r="A13" s="29" t="s">
        <v>22</v>
      </c>
      <c r="B13" s="29" t="s">
        <v>36</v>
      </c>
      <c r="C13" s="1" t="s">
        <v>47</v>
      </c>
      <c r="D13" s="1">
        <v>1</v>
      </c>
      <c r="E13" s="1">
        <f t="shared" si="0"/>
        <v>132.69999999999999</v>
      </c>
      <c r="F13" s="1">
        <f t="shared" ref="F13" si="10">D13*E13</f>
        <v>132.69999999999999</v>
      </c>
      <c r="G13" s="1">
        <v>4</v>
      </c>
      <c r="H13" s="1">
        <f t="shared" si="2"/>
        <v>106.16</v>
      </c>
      <c r="I13" s="2">
        <f t="shared" ref="I13" si="11">G13*H13</f>
        <v>424.64</v>
      </c>
      <c r="J13" s="2">
        <f t="shared" ref="J13" si="12">F13+I13</f>
        <v>557.33999999999992</v>
      </c>
      <c r="K13" s="30">
        <v>0</v>
      </c>
      <c r="L13" s="30">
        <v>0</v>
      </c>
      <c r="M13" s="1">
        <v>1</v>
      </c>
      <c r="N13" s="2">
        <f t="shared" ref="N13" si="13">J13*M13</f>
        <v>557.33999999999992</v>
      </c>
      <c r="O13" s="31"/>
    </row>
    <row r="14" spans="1:22" s="23" customFormat="1" ht="91.5" customHeight="1">
      <c r="A14" s="7"/>
      <c r="B14" s="7"/>
      <c r="C14" s="16"/>
      <c r="D14" s="17"/>
      <c r="E14" s="17"/>
      <c r="F14" s="17"/>
      <c r="G14" s="17"/>
      <c r="H14" s="17"/>
      <c r="I14" s="18"/>
      <c r="J14" s="18"/>
      <c r="K14" s="19"/>
      <c r="L14" s="20" t="s">
        <v>27</v>
      </c>
      <c r="M14" s="21"/>
      <c r="N14" s="22"/>
      <c r="O14" s="21">
        <v>4697.58</v>
      </c>
    </row>
    <row r="15" spans="1:22" s="23" customFormat="1" ht="91.5" customHeight="1">
      <c r="A15" s="7"/>
      <c r="B15" s="7"/>
      <c r="C15" s="16"/>
      <c r="D15" s="17"/>
      <c r="E15" s="17"/>
      <c r="F15" s="17"/>
      <c r="G15" s="17"/>
      <c r="H15" s="17"/>
      <c r="I15" s="18"/>
      <c r="J15" s="18"/>
      <c r="K15" s="24"/>
      <c r="L15" s="37" t="s">
        <v>28</v>
      </c>
      <c r="M15" s="37"/>
      <c r="N15" s="25"/>
      <c r="O15" s="25">
        <v>-6396.14</v>
      </c>
    </row>
    <row r="16" spans="1:22" s="23" customFormat="1" ht="91.5" customHeight="1">
      <c r="A16" s="7"/>
      <c r="B16" s="7"/>
      <c r="C16" s="16"/>
      <c r="D16" s="17"/>
      <c r="E16" s="17"/>
      <c r="F16" s="17"/>
      <c r="G16" s="17"/>
      <c r="H16" s="17"/>
      <c r="I16" s="18"/>
      <c r="J16" s="26"/>
      <c r="K16" s="24"/>
      <c r="L16" s="35" t="s">
        <v>37</v>
      </c>
      <c r="M16" s="35"/>
      <c r="N16" s="35"/>
      <c r="O16" s="34">
        <v>1698.56</v>
      </c>
    </row>
  </sheetData>
  <autoFilter ref="A2:L4"/>
  <mergeCells count="4">
    <mergeCell ref="L16:N16"/>
    <mergeCell ref="J1:O1"/>
    <mergeCell ref="A1:D1"/>
    <mergeCell ref="L15:M15"/>
  </mergeCells>
  <phoneticPr fontId="19" type="noConversion"/>
  <pageMargins left="0.78740157480314965" right="3.937007874015748E-2" top="0.23622047244094491" bottom="0.19685039370078741" header="0.31496062992125984" footer="0.31496062992125984"/>
  <pageSetup paperSize="8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Una notte al museo</vt:lpstr>
      <vt:lpstr>'Una notte al museo'!_FilterDatabase</vt:lpstr>
      <vt:lpstr>'Una notte al museo'!Area_stampa</vt:lpstr>
    </vt:vector>
  </TitlesOfParts>
  <Company>Comex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ettorre</dc:creator>
  <cp:lastModifiedBy>petra</cp:lastModifiedBy>
  <cp:lastPrinted>2013-11-26T13:57:16Z</cp:lastPrinted>
  <dcterms:created xsi:type="dcterms:W3CDTF">2013-07-24T14:55:42Z</dcterms:created>
  <dcterms:modified xsi:type="dcterms:W3CDTF">2013-11-27T18:09:38Z</dcterms:modified>
</cp:coreProperties>
</file>